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H21" i="4" s="1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H31" i="4"/>
  <c r="H39" i="4" s="1"/>
  <c r="E16" i="4"/>
  <c r="H16" i="4"/>
  <c r="E21" i="4"/>
  <c r="E39" i="4" s="1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<sst xmlns="http://schemas.openxmlformats.org/spreadsheetml/2006/main" count="105" uniqueCount="56">
  <si>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</si>
  <si>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</si>
  <si>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</si>
  <si>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</si>
  <si>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</si>
  <si>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</si>
  <si>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</si>
  <si>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</si>
  <si>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</si>
  <si>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</si>
  <si>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</si>
  <si>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</si>
  <si>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</si>
  <si>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</si>
  <si>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</si>
  <si>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</si>
  <si>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</si>
  <si>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</si>
  <si>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</si>
  <si>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</si>
  <si>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</si>
  <si>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</si>
  <si>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</si>
  <si>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</si>
  <si>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</si>
  <si>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</si>
  <si>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</si>
  <si>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</si>
  <si>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</si>
  <si>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</si>
  <si>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</si>
  <si>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</si>
  <si>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</si>
  <si>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</si>
  <si>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</si>
  <si>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</si>
  <si>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</si>
  <si>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</si>
  <si>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</si>
  <si>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</si>
  <si>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</si>
  <si>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</si>
  <si>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</si>
  <si>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</si>
  <si>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</si>
  <si>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</si>
  <si>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</si>
  <si>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</si>
  <si>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</si>
  <si>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30 DE JUNIO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</si>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</sst>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572396.84</v>
      </c>
      <c r="D8" s="22">
        <v>-572396.84</v>
      </c>
      <c r="E8" s="22">
        <f t="shared" si="0"/>
        <v>0</v>
      </c>
      <c r="F8" s="22">
        <v>0</v>
      </c>
      <c r="G8" s="22">
        <v>0</v>
      </c>
      <c r="H8" s="22">
        <f t="shared" si="1"/>
        <v>-572396.84</v>
      </c>
      <c r="I8" s="45" t="s">
        <v>39</v>
      </c>
    </row>
    <row r="9" spans="1:9" x14ac:dyDescent="0.2">
      <c r="A9" s="33"/>
      <c r="B9" s="43" t="s">
        <v>4</v>
      </c>
      <c r="C9" s="22">
        <v>69556.53</v>
      </c>
      <c r="D9" s="22">
        <v>-69556.53</v>
      </c>
      <c r="E9" s="22">
        <f t="shared" si="0"/>
        <v>0</v>
      </c>
      <c r="F9" s="22">
        <v>0</v>
      </c>
      <c r="G9" s="22">
        <v>0</v>
      </c>
      <c r="H9" s="22">
        <f t="shared" si="1"/>
        <v>-69556.53</v>
      </c>
      <c r="I9" s="45" t="s">
        <v>40</v>
      </c>
    </row>
    <row r="10" spans="1:9" x14ac:dyDescent="0.2">
      <c r="A10" s="34"/>
      <c r="B10" s="44" t="s">
        <v>5</v>
      </c>
      <c r="C10" s="22">
        <v>4562.41</v>
      </c>
      <c r="D10" s="22">
        <v>-4562.41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-4562.41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646515.78</v>
      </c>
      <c r="E11" s="22">
        <f t="shared" si="2"/>
        <v>646515.78</v>
      </c>
      <c r="F11" s="22">
        <v>168335.33</v>
      </c>
      <c r="G11" s="22">
        <v>168335.33</v>
      </c>
      <c r="H11" s="22">
        <f t="shared" si="3"/>
        <v>168335.33</v>
      </c>
      <c r="I11" s="45" t="s">
        <v>42</v>
      </c>
    </row>
    <row r="12" spans="1:9" ht="22.5" x14ac:dyDescent="0.2">
      <c r="A12" s="40"/>
      <c r="B12" s="43" t="s">
        <v>25</v>
      </c>
      <c r="C12" s="22">
        <v>2042152.71</v>
      </c>
      <c r="D12" s="22">
        <v>24000</v>
      </c>
      <c r="E12" s="22">
        <f t="shared" si="2"/>
        <v>2066152.71</v>
      </c>
      <c r="F12" s="22">
        <v>514719.62</v>
      </c>
      <c r="G12" s="22">
        <v>514719.62</v>
      </c>
      <c r="H12" s="22">
        <f t="shared" si="3"/>
        <v>-1527433.0899999999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</v>
      </c>
      <c r="E13" s="22">
        <f t="shared" si="2"/>
        <v>14540012.720000001</v>
      </c>
      <c r="F13" s="22">
        <v>8275000</v>
      </c>
      <c r="G13" s="22">
        <v>8275000</v>
      </c>
      <c r="H13" s="22">
        <f t="shared" si="3"/>
        <v>-6265012.7200000007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1288142.21</v>
      </c>
      <c r="E14" s="22">
        <f t="shared" ref="E14" si="4">C14+D14</f>
        <v>1288142.21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17228681.210000001</v>
      </c>
      <c r="D16" s="23">
        <f t="shared" ref="D16:H16" si="6">SUM(D5:D14)</f>
        <v>1312142.21</v>
      </c>
      <c r="E16" s="23">
        <f t="shared" si="6"/>
        <v>18540823.420000002</v>
      </c>
      <c r="F16" s="23">
        <f t="shared" si="6"/>
        <v>8958054.9499999993</v>
      </c>
      <c r="G16" s="11">
        <f t="shared" si="6"/>
        <v>8958054.9499999993</v>
      </c>
      <c r="H16" s="12">
        <f t="shared" si="6"/>
        <v>-8270626.2600000007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17228681.210000001</v>
      </c>
      <c r="D31" s="26">
        <f t="shared" si="14"/>
        <v>24000</v>
      </c>
      <c r="E31" s="26">
        <f t="shared" si="14"/>
        <v>17252681.210000001</v>
      </c>
      <c r="F31" s="26">
        <f t="shared" si="14"/>
        <v>8958054.9499999993</v>
      </c>
      <c r="G31" s="26">
        <f t="shared" si="14"/>
        <v>8958054.9499999993</v>
      </c>
      <c r="H31" s="26">
        <f t="shared" si="14"/>
        <v>-8270626.2600000007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69556.53</v>
      </c>
      <c r="D33" s="25">
        <v>-69556.53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-69556.53</v>
      </c>
      <c r="I33" s="45" t="s">
        <v>40</v>
      </c>
    </row>
    <row r="34" spans="1:9" x14ac:dyDescent="0.2">
      <c r="A34" s="16"/>
      <c r="B34" s="17" t="s">
        <v>32</v>
      </c>
      <c r="C34" s="25">
        <v>576959.25</v>
      </c>
      <c r="D34" s="25">
        <v>69556.53</v>
      </c>
      <c r="E34" s="25">
        <f>C34+D34</f>
        <v>646515.78</v>
      </c>
      <c r="F34" s="25">
        <v>168335.33</v>
      </c>
      <c r="G34" s="25">
        <v>168335.33</v>
      </c>
      <c r="H34" s="25">
        <f t="shared" si="15"/>
        <v>-408623.92000000004</v>
      </c>
      <c r="I34" s="45" t="s">
        <v>42</v>
      </c>
    </row>
    <row r="35" spans="1:9" ht="22.5" x14ac:dyDescent="0.2">
      <c r="A35" s="16"/>
      <c r="B35" s="17" t="s">
        <v>26</v>
      </c>
      <c r="C35" s="25">
        <v>16582165.43</v>
      </c>
      <c r="D35" s="25">
        <v>24000</v>
      </c>
      <c r="E35" s="25">
        <f>C35+D35</f>
        <v>16606165.43</v>
      </c>
      <c r="F35" s="25">
        <v>8789719.6199999992</v>
      </c>
      <c r="G35" s="25">
        <v>8789719.6199999992</v>
      </c>
      <c r="H35" s="25">
        <f t="shared" ref="H35" si="16">G35-C35</f>
        <v>-7792445.8100000005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1288142.21</v>
      </c>
      <c r="E37" s="26">
        <f t="shared" si="17"/>
        <v>1288142.21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1288142.21</v>
      </c>
      <c r="E38" s="25">
        <f>C38+D38</f>
        <v>1288142.21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17228681.210000001</v>
      </c>
      <c r="D39" s="23">
        <f t="shared" ref="D39:H39" si="18">SUM(D37+D31+D21)</f>
        <v>1312142.21</v>
      </c>
      <c r="E39" s="23">
        <f t="shared" si="18"/>
        <v>18540823.420000002</v>
      </c>
      <c r="F39" s="23">
        <f t="shared" si="18"/>
        <v>8958054.9499999993</v>
      </c>
      <c r="G39" s="23">
        <f t="shared" si="18"/>
        <v>8958054.9499999993</v>
      </c>
      <c r="H39" s="12">
        <f t="shared" si="18"/>
        <v>-8270626.2600000007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5" spans="1:9" x14ac:dyDescent="0.2">
      <c r="B45" s="46" t="s">
        <v>50</v>
      </c>
      <c r="C45" s="46"/>
      <c r="D45" s="46"/>
    </row>
    <row r="46" spans="1:9" x14ac:dyDescent="0.2">
      <c r="B46" s="46"/>
      <c r="C46" s="46"/>
      <c r="D46" s="46"/>
    </row>
    <row r="47" spans="1:9" x14ac:dyDescent="0.2">
      <c r="B47" s="46"/>
      <c r="C47" s="46"/>
      <c r="D47" s="46"/>
    </row>
    <row r="48" spans="1:9" x14ac:dyDescent="0.2">
      <c r="B48" s="46" t="s">
        <v>51</v>
      </c>
      <c r="D48" s="46" t="s">
        <v>51</v>
      </c>
      <c r="E48" s="46"/>
    </row>
    <row r="49" spans="2:5" x14ac:dyDescent="0.2">
      <c r="B49" s="46" t="s">
        <v>52</v>
      </c>
      <c r="D49" s="46" t="s">
        <v>53</v>
      </c>
      <c r="E49" s="46"/>
    </row>
    <row r="50" spans="2:5" x14ac:dyDescent="0.2">
      <c r="B50" s="46" t="s">
        <v>54</v>
      </c>
      <c r="D50" s="46" t="s">
        <v>55</v>
      </c>
      <c r="E50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scale="7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2020-07-27T19:03:14Z</cp:lastPrinted>
  <dcterms:created xsi:type="dcterms:W3CDTF">2012-12-11T20:48:19Z</dcterms:created>
  <dcterms:modified xsi:type="dcterms:W3CDTF">2020-09-08T20:03:22Z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